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1"/>
  </bookViews>
  <sheets>
    <sheet name="Service stats" sheetId="1" r:id="rId1"/>
    <sheet name="Enquiry scor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<sst xmlns="http://schemas.openxmlformats.org/spreadsheetml/2006/main" count="71" uniqueCount="52">
  <si>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 xml:space="preserve">Total number of enquiries </t>
  </si>
  <si>
    <t xml:space="preserve">Number of enquiries/hospital bed </t>
  </si>
  <si>
    <t>No. yellow cards submitted</t>
  </si>
  <si>
    <t xml:space="preserve">Enquiry type  </t>
  </si>
  <si>
    <t xml:space="preserve">Patient helpline </t>
  </si>
  <si>
    <t xml:space="preserve">Primary care enquiries </t>
  </si>
  <si>
    <t>Secondary care enquiries</t>
  </si>
  <si>
    <t>n</t>
  </si>
  <si>
    <t>% change from previous</t>
  </si>
  <si>
    <r>
      <t xml:space="preserve">Data </t>
    </r>
    <r>
      <rPr>
        <sz val="8"/>
        <color indexed="8"/>
        <rFont val="Arial"/>
        <family val="2"/>
      </rPr>
      <t>[national mean 2013/14]</t>
    </r>
  </si>
  <si>
    <r>
      <rPr>
        <b/>
        <sz val="8"/>
        <color indexed="8"/>
        <rFont val="Calibri"/>
        <family val="2"/>
      </rPr>
      <t>Current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year</t>
    </r>
    <r>
      <rPr>
        <sz val="8"/>
        <color indexed="8"/>
        <rFont val="Calibri"/>
        <family val="2"/>
      </rPr>
      <t xml:space="preserve"> (date range:    )</t>
    </r>
  </si>
  <si>
    <r>
      <t>Previous year</t>
    </r>
    <r>
      <rPr>
        <sz val="8"/>
        <color indexed="8"/>
        <rFont val="Arial"/>
        <family val="2"/>
      </rPr>
      <t xml:space="preserve"> (date range:    )</t>
    </r>
  </si>
  <si>
    <r>
      <t>Year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before</t>
    </r>
    <r>
      <rPr>
        <sz val="8"/>
        <color indexed="8"/>
        <rFont val="Arial"/>
        <family val="2"/>
      </rPr>
      <t xml:space="preserve"> (date range:    )</t>
    </r>
  </si>
  <si>
    <r>
      <t xml:space="preserve">Mean time per enquiry </t>
    </r>
    <r>
      <rPr>
        <sz val="8"/>
        <color indexed="8"/>
        <rFont val="Arial"/>
        <family val="2"/>
      </rPr>
      <t>(mins)</t>
    </r>
  </si>
  <si>
    <r>
      <t xml:space="preserve">Level 1 </t>
    </r>
    <r>
      <rPr>
        <sz val="8"/>
        <color indexed="8"/>
        <rFont val="Arial"/>
        <family val="2"/>
      </rPr>
      <t>[42%]</t>
    </r>
  </si>
  <si>
    <r>
      <t xml:space="preserve">Level 2 </t>
    </r>
    <r>
      <rPr>
        <sz val="8"/>
        <color indexed="8"/>
        <rFont val="Arial"/>
        <family val="2"/>
      </rPr>
      <t>[45%]</t>
    </r>
  </si>
  <si>
    <r>
      <t xml:space="preserve">Level 3 </t>
    </r>
    <r>
      <rPr>
        <sz val="8"/>
        <color indexed="8"/>
        <rFont val="Arial"/>
        <family val="2"/>
      </rPr>
      <t>[12%]</t>
    </r>
  </si>
  <si>
    <t>%</t>
  </si>
  <si>
    <t>S=Score</t>
  </si>
  <si>
    <t>Documentation</t>
  </si>
  <si>
    <t xml:space="preserve">Analysis          </t>
  </si>
  <si>
    <t>Coverage</t>
  </si>
  <si>
    <t>Answer</t>
  </si>
  <si>
    <t>No.</t>
  </si>
  <si>
    <t>Title</t>
  </si>
  <si>
    <t>L</t>
  </si>
  <si>
    <t>Comments</t>
  </si>
  <si>
    <t>S</t>
  </si>
  <si>
    <t>Total</t>
  </si>
  <si>
    <t>% Max</t>
  </si>
  <si>
    <t>Impact -outcome</t>
  </si>
  <si>
    <t>Impact-  safety</t>
  </si>
  <si>
    <t>General comments</t>
  </si>
  <si>
    <t>Totals</t>
  </si>
  <si>
    <t>% max</t>
  </si>
  <si>
    <t>No. sampled</t>
  </si>
  <si>
    <t>L 1</t>
  </si>
  <si>
    <t>Score &gt;/=75%</t>
  </si>
  <si>
    <t>Standard = 100%</t>
  </si>
  <si>
    <t>L 2</t>
  </si>
  <si>
    <t>Positive impact (outcome)</t>
  </si>
  <si>
    <t>L 3</t>
  </si>
  <si>
    <t>Positive impact (safety)</t>
  </si>
  <si>
    <t>Negative impact (outcome)</t>
  </si>
  <si>
    <t>Standard = 0</t>
  </si>
  <si>
    <t>L=level</t>
  </si>
  <si>
    <t>Negative impact (safety)</t>
  </si>
  <si>
    <t>Overall scores</t>
  </si>
  <si>
    <t>Analysis</t>
  </si>
  <si>
    <t>Unsatisfactory</t>
  </si>
  <si>
    <t>Satisfactory</t>
  </si>
  <si>
    <t>Commended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</si>
</sst>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6" fillId="0" borderId="1" xfId="40" applyNumberFormat="1" applyFont="1" applyFill="1" applyAlignment="1">
      <alignment horizontal="center" vertical="center" wrapText="1"/>
    </xf>
    <xf numFmtId="9" fontId="6" fillId="0" borderId="10" xfId="57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7" fillId="10" borderId="0" xfId="0" applyFont="1" applyFill="1" applyAlignment="1">
      <alignment/>
    </xf>
    <xf numFmtId="0" fontId="7" fillId="10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horizontal="center" vertical="center" wrapText="1"/>
    </xf>
    <xf numFmtId="0" fontId="8" fillId="34" borderId="13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9" fontId="10" fillId="36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center" vertical="center"/>
    </xf>
    <xf numFmtId="0" fontId="4" fillId="35" borderId="13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9" fontId="4" fillId="36" borderId="0" xfId="57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/>
    </xf>
    <xf numFmtId="9" fontId="10" fillId="36" borderId="11" xfId="57" applyFont="1" applyFill="1" applyBorder="1" applyAlignment="1">
      <alignment horizontal="center" vertical="center"/>
    </xf>
    <xf numFmtId="0" fontId="4" fillId="36" borderId="0" xfId="0" applyFont="1" applyFill="1" applyBorder="1" applyAlignment="1">
      <alignment/>
    </xf>
    <xf numFmtId="9" fontId="4" fillId="36" borderId="11" xfId="5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14" xfId="0" applyFont="1" applyBorder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34" borderId="17" xfId="0" applyFont="1" applyFill="1" applyBorder="1" applyAlignment="1">
      <alignment/>
    </xf>
    <xf numFmtId="0" fontId="11" fillId="10" borderId="0" xfId="0" applyFont="1" applyFill="1" applyBorder="1" applyAlignment="1">
      <alignment horizontal="center" vertical="center"/>
    </xf>
    <xf numFmtId="9" fontId="11" fillId="36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wrapText="1"/>
    </xf>
    <xf numFmtId="0" fontId="11" fillId="35" borderId="0" xfId="0" applyFont="1" applyFill="1" applyBorder="1" applyAlignment="1">
      <alignment horizontal="center" vertical="center"/>
    </xf>
    <xf numFmtId="9" fontId="11" fillId="3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35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7" fillId="1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0.00390625" style="0" customWidth="1"/>
    <col min="2" max="2" width="14.140625" style="1" customWidth="1"/>
    <col min="3" max="3" width="8.28125" style="1" customWidth="1"/>
    <col min="4" max="4" width="14.00390625" style="2" customWidth="1"/>
    <col min="5" max="5" width="8.57421875" style="1" customWidth="1"/>
    <col min="6" max="6" width="15.57421875" style="2" customWidth="1"/>
  </cols>
  <sheetData>
    <row r="1" spans="1:6" ht="33.75">
      <c r="A1" s="3" t="s">
        <v>9</v>
      </c>
      <c r="B1" s="4" t="s">
        <v>10</v>
      </c>
      <c r="C1" s="15" t="s">
        <v>8</v>
      </c>
      <c r="D1" s="6" t="s">
        <v>11</v>
      </c>
      <c r="E1" s="15" t="s">
        <v>8</v>
      </c>
      <c r="F1" s="6" t="s">
        <v>12</v>
      </c>
    </row>
    <row r="2" spans="1:6" ht="15">
      <c r="A2" s="7"/>
      <c r="B2" s="8" t="s">
        <v>7</v>
      </c>
      <c r="C2" s="16"/>
      <c r="D2" s="8" t="s">
        <v>7</v>
      </c>
      <c r="E2" s="5"/>
      <c r="F2" s="8" t="s">
        <v>7</v>
      </c>
    </row>
    <row r="3" spans="1:6" ht="15">
      <c r="A3" s="3" t="s">
        <v>0</v>
      </c>
      <c r="B3" s="9"/>
      <c r="C3" s="10" t="e">
        <f>(B3/D3)-1</f>
        <v>#DIV/0!</v>
      </c>
      <c r="D3" s="9"/>
      <c r="E3" s="11" t="e">
        <f>(D3/F3)-1</f>
        <v>#DIV/0!</v>
      </c>
      <c r="F3" s="9"/>
    </row>
    <row r="4" spans="1:6" ht="15">
      <c r="A4" s="3" t="s">
        <v>1</v>
      </c>
      <c r="B4" s="9"/>
      <c r="C4" s="11" t="e">
        <f>(B4/D4)-1</f>
        <v>#DIV/0!</v>
      </c>
      <c r="D4" s="9"/>
      <c r="E4" s="11" t="e">
        <f>(D4/F4)-1</f>
        <v>#DIV/0!</v>
      </c>
      <c r="F4" s="9"/>
    </row>
    <row r="5" spans="1:6" ht="15">
      <c r="A5" s="3" t="s">
        <v>13</v>
      </c>
      <c r="B5" s="9"/>
      <c r="C5" s="11" t="e">
        <f>(B5/D5)-1</f>
        <v>#DIV/0!</v>
      </c>
      <c r="D5" s="9"/>
      <c r="E5" s="11" t="e">
        <f>(D5/F5)-1</f>
        <v>#DIV/0!</v>
      </c>
      <c r="F5" s="9"/>
    </row>
    <row r="6" spans="1:6" ht="15">
      <c r="A6" s="3" t="s">
        <v>2</v>
      </c>
      <c r="B6" s="9"/>
      <c r="C6" s="11" t="e">
        <f>(B6/D6)-1</f>
        <v>#DIV/0!</v>
      </c>
      <c r="D6" s="9"/>
      <c r="E6" s="11" t="e">
        <f>(D6/F6)-1</f>
        <v>#DIV/0!</v>
      </c>
      <c r="F6" s="9"/>
    </row>
    <row r="7" spans="1:6" ht="15">
      <c r="A7" s="12" t="s">
        <v>3</v>
      </c>
      <c r="B7" s="13" t="s">
        <v>17</v>
      </c>
      <c r="C7" s="5"/>
      <c r="D7" s="8" t="s">
        <v>17</v>
      </c>
      <c r="E7" s="5"/>
      <c r="F7" s="13" t="s">
        <v>17</v>
      </c>
    </row>
    <row r="8" spans="1:6" ht="15">
      <c r="A8" s="3" t="s">
        <v>14</v>
      </c>
      <c r="B8" s="14"/>
      <c r="C8" s="11" t="e">
        <f aca="true" t="shared" si="0" ref="C8:C13">(B8/D8)-1</f>
        <v>#DIV/0!</v>
      </c>
      <c r="D8" s="14"/>
      <c r="E8" s="11" t="e">
        <f aca="true" t="shared" si="1" ref="E8:E13">(D8/F8)-1</f>
        <v>#DIV/0!</v>
      </c>
      <c r="F8" s="14"/>
    </row>
    <row r="9" spans="1:6" ht="15">
      <c r="A9" s="3" t="s">
        <v>15</v>
      </c>
      <c r="B9" s="14"/>
      <c r="C9" s="11" t="e">
        <f t="shared" si="0"/>
        <v>#DIV/0!</v>
      </c>
      <c r="D9" s="14"/>
      <c r="E9" s="11" t="e">
        <f t="shared" si="1"/>
        <v>#DIV/0!</v>
      </c>
      <c r="F9" s="14"/>
    </row>
    <row r="10" spans="1:6" ht="15">
      <c r="A10" s="3" t="s">
        <v>16</v>
      </c>
      <c r="B10" s="14"/>
      <c r="C10" s="11" t="e">
        <f t="shared" si="0"/>
        <v>#DIV/0!</v>
      </c>
      <c r="D10" s="14"/>
      <c r="E10" s="11" t="e">
        <f t="shared" si="1"/>
        <v>#DIV/0!</v>
      </c>
      <c r="F10" s="14"/>
    </row>
    <row r="11" spans="1:6" ht="15">
      <c r="A11" s="3" t="s">
        <v>4</v>
      </c>
      <c r="B11" s="9"/>
      <c r="C11" s="11" t="e">
        <f t="shared" si="0"/>
        <v>#DIV/0!</v>
      </c>
      <c r="D11" s="9"/>
      <c r="E11" s="11" t="e">
        <f t="shared" si="1"/>
        <v>#DIV/0!</v>
      </c>
      <c r="F11" s="9"/>
    </row>
    <row r="12" spans="1:6" ht="15">
      <c r="A12" s="3" t="s">
        <v>5</v>
      </c>
      <c r="B12" s="9"/>
      <c r="C12" s="11" t="e">
        <f t="shared" si="0"/>
        <v>#DIV/0!</v>
      </c>
      <c r="D12" s="9"/>
      <c r="E12" s="11" t="e">
        <f t="shared" si="1"/>
        <v>#DIV/0!</v>
      </c>
      <c r="F12" s="9"/>
    </row>
    <row r="13" spans="1:6" ht="15">
      <c r="A13" s="3" t="s">
        <v>6</v>
      </c>
      <c r="B13" s="9"/>
      <c r="C13" s="11" t="e">
        <f t="shared" si="0"/>
        <v>#DIV/0!</v>
      </c>
      <c r="D13" s="9"/>
      <c r="E13" s="11" t="e">
        <f t="shared" si="1"/>
        <v>#DIV/0!</v>
      </c>
      <c r="F13" s="9"/>
    </row>
    <row r="19" ht="15">
      <c r="D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22">
      <selection activeCell="H56" sqref="H56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4.28125" style="23" customWidth="1"/>
    <col min="4" max="4" width="18.28125" style="0" customWidth="1"/>
    <col min="5" max="5" width="5.00390625" style="23" customWidth="1"/>
    <col min="6" max="6" width="16.00390625" style="0" customWidth="1"/>
    <col min="7" max="7" width="4.7109375" style="23" customWidth="1"/>
    <col min="8" max="8" width="15.421875" style="0" customWidth="1"/>
    <col min="9" max="9" width="5.00390625" style="23" customWidth="1"/>
    <col min="10" max="10" width="15.57421875" style="0" customWidth="1"/>
    <col min="11" max="11" width="4.57421875" style="23" customWidth="1"/>
    <col min="12" max="12" width="5.140625" style="23" customWidth="1"/>
    <col min="13" max="13" width="6.140625" style="23" customWidth="1"/>
    <col min="14" max="14" width="7.140625" style="23" customWidth="1"/>
    <col min="15" max="15" width="6.57421875" style="23" customWidth="1"/>
    <col min="16" max="16" width="10.7109375" style="0" customWidth="1"/>
  </cols>
  <sheetData>
    <row r="1" spans="1:16" ht="15">
      <c r="A1" s="17"/>
      <c r="B1" s="17" t="s">
        <v>18</v>
      </c>
      <c r="C1" s="18"/>
      <c r="D1" s="95" t="s">
        <v>19</v>
      </c>
      <c r="E1" s="96"/>
      <c r="F1" s="97" t="s">
        <v>20</v>
      </c>
      <c r="G1" s="98"/>
      <c r="H1" s="19" t="s">
        <v>21</v>
      </c>
      <c r="I1" s="20"/>
      <c r="J1" s="21" t="s">
        <v>22</v>
      </c>
      <c r="K1" s="22"/>
      <c r="N1" s="24"/>
      <c r="O1" s="24"/>
      <c r="P1" s="25"/>
    </row>
    <row r="2" spans="1:16" ht="26.25">
      <c r="A2" s="26" t="s">
        <v>23</v>
      </c>
      <c r="B2" s="26" t="s">
        <v>24</v>
      </c>
      <c r="C2" s="27" t="s">
        <v>25</v>
      </c>
      <c r="D2" s="28" t="s">
        <v>26</v>
      </c>
      <c r="E2" s="29" t="s">
        <v>27</v>
      </c>
      <c r="F2" s="30" t="s">
        <v>26</v>
      </c>
      <c r="G2" s="31" t="s">
        <v>27</v>
      </c>
      <c r="H2" s="28" t="s">
        <v>26</v>
      </c>
      <c r="I2" s="31" t="s">
        <v>27</v>
      </c>
      <c r="J2" s="28" t="s">
        <v>26</v>
      </c>
      <c r="K2" s="31" t="s">
        <v>27</v>
      </c>
      <c r="L2" s="29" t="s">
        <v>28</v>
      </c>
      <c r="M2" s="29" t="s">
        <v>29</v>
      </c>
      <c r="N2" s="32" t="s">
        <v>30</v>
      </c>
      <c r="O2" s="33" t="s">
        <v>31</v>
      </c>
      <c r="P2" s="26" t="s">
        <v>32</v>
      </c>
    </row>
    <row r="3" spans="1:16" ht="15">
      <c r="A3" s="34"/>
      <c r="B3" s="34"/>
      <c r="C3" s="35"/>
      <c r="D3" s="34"/>
      <c r="E3" s="36"/>
      <c r="F3" s="34"/>
      <c r="G3" s="37"/>
      <c r="H3" s="34"/>
      <c r="I3" s="36"/>
      <c r="J3" s="34"/>
      <c r="K3" s="37"/>
      <c r="L3" s="38">
        <f aca="true" t="shared" si="0" ref="L3:L32">SUM(E3,G3,I3,K3)</f>
        <v>0</v>
      </c>
      <c r="M3" s="39">
        <f aca="true" t="shared" si="1" ref="M3:M32">L3/20</f>
        <v>0</v>
      </c>
      <c r="N3" s="40"/>
      <c r="O3" s="40"/>
      <c r="P3" s="41"/>
    </row>
    <row r="4" spans="1:16" ht="15">
      <c r="A4" s="34"/>
      <c r="B4" s="34"/>
      <c r="C4" s="35"/>
      <c r="D4" s="34"/>
      <c r="E4" s="36"/>
      <c r="F4" s="34"/>
      <c r="G4" s="37"/>
      <c r="H4" s="34"/>
      <c r="I4" s="36"/>
      <c r="J4" s="41"/>
      <c r="K4" s="37"/>
      <c r="L4" s="38">
        <f t="shared" si="0"/>
        <v>0</v>
      </c>
      <c r="M4" s="39">
        <f t="shared" si="1"/>
        <v>0</v>
      </c>
      <c r="N4" s="40"/>
      <c r="O4" s="40"/>
      <c r="P4" s="34"/>
    </row>
    <row r="5" spans="1:16" ht="15">
      <c r="A5" s="34"/>
      <c r="B5" s="34"/>
      <c r="C5" s="35"/>
      <c r="D5" s="34"/>
      <c r="E5" s="36"/>
      <c r="F5" s="34"/>
      <c r="G5" s="37"/>
      <c r="H5" s="34"/>
      <c r="I5" s="36"/>
      <c r="J5" s="34"/>
      <c r="K5" s="37"/>
      <c r="L5" s="38">
        <f t="shared" si="0"/>
        <v>0</v>
      </c>
      <c r="M5" s="39">
        <f t="shared" si="1"/>
        <v>0</v>
      </c>
      <c r="N5" s="40"/>
      <c r="O5" s="40"/>
      <c r="P5" s="41"/>
    </row>
    <row r="6" spans="1:16" ht="15">
      <c r="A6" s="34"/>
      <c r="B6" s="34"/>
      <c r="C6" s="35"/>
      <c r="D6" s="34"/>
      <c r="E6" s="36"/>
      <c r="F6" s="34"/>
      <c r="G6" s="37"/>
      <c r="H6" s="34"/>
      <c r="I6" s="36"/>
      <c r="J6" s="34"/>
      <c r="K6" s="37"/>
      <c r="L6" s="38">
        <f t="shared" si="0"/>
        <v>0</v>
      </c>
      <c r="M6" s="39">
        <f t="shared" si="1"/>
        <v>0</v>
      </c>
      <c r="N6" s="40"/>
      <c r="O6" s="40"/>
      <c r="P6" s="41"/>
    </row>
    <row r="7" spans="1:16" ht="15">
      <c r="A7" s="34"/>
      <c r="B7" s="34"/>
      <c r="C7" s="35"/>
      <c r="D7" s="34"/>
      <c r="E7" s="36"/>
      <c r="F7" s="34"/>
      <c r="G7" s="37"/>
      <c r="H7" s="34"/>
      <c r="I7" s="36"/>
      <c r="J7" s="34"/>
      <c r="K7" s="37"/>
      <c r="L7" s="38">
        <f t="shared" si="0"/>
        <v>0</v>
      </c>
      <c r="M7" s="39">
        <f t="shared" si="1"/>
        <v>0</v>
      </c>
      <c r="N7" s="40"/>
      <c r="O7" s="40"/>
      <c r="P7" s="34"/>
    </row>
    <row r="8" spans="1:16" ht="15">
      <c r="A8" s="34"/>
      <c r="B8" s="34"/>
      <c r="C8" s="35"/>
      <c r="D8" s="34"/>
      <c r="E8" s="36"/>
      <c r="F8" s="34"/>
      <c r="G8" s="37"/>
      <c r="H8" s="34"/>
      <c r="I8" s="36"/>
      <c r="J8" s="34"/>
      <c r="K8" s="37"/>
      <c r="L8" s="38">
        <f t="shared" si="0"/>
        <v>0</v>
      </c>
      <c r="M8" s="39">
        <f t="shared" si="1"/>
        <v>0</v>
      </c>
      <c r="N8" s="40"/>
      <c r="O8" s="40"/>
      <c r="P8" s="41"/>
    </row>
    <row r="9" spans="1:16" ht="15">
      <c r="A9" s="34"/>
      <c r="B9" s="34"/>
      <c r="C9" s="35"/>
      <c r="D9" s="34"/>
      <c r="E9" s="36"/>
      <c r="F9" s="34"/>
      <c r="G9" s="37"/>
      <c r="H9" s="34"/>
      <c r="I9" s="36"/>
      <c r="J9" s="34"/>
      <c r="K9" s="37"/>
      <c r="L9" s="38">
        <f t="shared" si="0"/>
        <v>0</v>
      </c>
      <c r="M9" s="39">
        <f t="shared" si="1"/>
        <v>0</v>
      </c>
      <c r="N9" s="40"/>
      <c r="O9" s="40"/>
      <c r="P9" s="41"/>
    </row>
    <row r="10" spans="1:16" ht="15">
      <c r="A10" s="34"/>
      <c r="B10" s="34"/>
      <c r="C10" s="35"/>
      <c r="D10" s="34"/>
      <c r="E10" s="36"/>
      <c r="F10" s="34"/>
      <c r="G10" s="37"/>
      <c r="H10" s="34"/>
      <c r="I10" s="36"/>
      <c r="J10" s="34"/>
      <c r="K10" s="37"/>
      <c r="L10" s="38">
        <f t="shared" si="0"/>
        <v>0</v>
      </c>
      <c r="M10" s="39">
        <f t="shared" si="1"/>
        <v>0</v>
      </c>
      <c r="N10" s="40"/>
      <c r="O10" s="40"/>
      <c r="P10" s="41"/>
    </row>
    <row r="11" spans="1:16" ht="15">
      <c r="A11" s="34"/>
      <c r="B11" s="34"/>
      <c r="C11" s="35"/>
      <c r="D11" s="41"/>
      <c r="E11" s="36"/>
      <c r="F11" s="34"/>
      <c r="G11" s="37"/>
      <c r="H11" s="34"/>
      <c r="I11" s="36"/>
      <c r="J11" s="34"/>
      <c r="K11" s="37"/>
      <c r="L11" s="38">
        <f t="shared" si="0"/>
        <v>0</v>
      </c>
      <c r="M11" s="39">
        <f t="shared" si="1"/>
        <v>0</v>
      </c>
      <c r="N11" s="40"/>
      <c r="O11" s="40"/>
      <c r="P11" s="34"/>
    </row>
    <row r="12" spans="1:16" ht="15">
      <c r="A12" s="34"/>
      <c r="B12" s="34"/>
      <c r="C12" s="35"/>
      <c r="D12" s="34"/>
      <c r="E12" s="36"/>
      <c r="F12" s="34"/>
      <c r="G12" s="37"/>
      <c r="H12" s="34"/>
      <c r="I12" s="36"/>
      <c r="J12" s="34"/>
      <c r="K12" s="37"/>
      <c r="L12" s="38">
        <f t="shared" si="0"/>
        <v>0</v>
      </c>
      <c r="M12" s="39">
        <f t="shared" si="1"/>
        <v>0</v>
      </c>
      <c r="N12" s="40"/>
      <c r="O12" s="40"/>
      <c r="P12" s="41"/>
    </row>
    <row r="13" spans="1:16" ht="15">
      <c r="A13" s="34"/>
      <c r="B13" s="34"/>
      <c r="C13" s="35"/>
      <c r="D13" s="34"/>
      <c r="E13" s="36"/>
      <c r="F13" s="34"/>
      <c r="G13" s="37"/>
      <c r="H13" s="34"/>
      <c r="I13" s="36"/>
      <c r="J13" s="34"/>
      <c r="K13" s="37"/>
      <c r="L13" s="38">
        <f t="shared" si="0"/>
        <v>0</v>
      </c>
      <c r="M13" s="39">
        <f t="shared" si="1"/>
        <v>0</v>
      </c>
      <c r="N13" s="40"/>
      <c r="O13" s="40"/>
      <c r="P13" s="41"/>
    </row>
    <row r="14" spans="1:16" ht="15">
      <c r="A14" s="34"/>
      <c r="B14" s="34"/>
      <c r="C14" s="35"/>
      <c r="D14" s="34"/>
      <c r="E14" s="36"/>
      <c r="F14" s="34"/>
      <c r="G14" s="37"/>
      <c r="H14" s="34"/>
      <c r="I14" s="36"/>
      <c r="J14" s="34"/>
      <c r="K14" s="37"/>
      <c r="L14" s="38">
        <f t="shared" si="0"/>
        <v>0</v>
      </c>
      <c r="M14" s="39">
        <f t="shared" si="1"/>
        <v>0</v>
      </c>
      <c r="N14" s="40"/>
      <c r="O14" s="40"/>
      <c r="P14" s="41"/>
    </row>
    <row r="15" spans="1:16" ht="15">
      <c r="A15" s="34"/>
      <c r="B15" s="34"/>
      <c r="C15" s="35"/>
      <c r="D15" s="34"/>
      <c r="E15" s="36"/>
      <c r="F15" s="34"/>
      <c r="G15" s="37"/>
      <c r="H15" s="34"/>
      <c r="I15" s="36"/>
      <c r="J15" s="34"/>
      <c r="K15" s="37"/>
      <c r="L15" s="38">
        <f t="shared" si="0"/>
        <v>0</v>
      </c>
      <c r="M15" s="39">
        <f t="shared" si="1"/>
        <v>0</v>
      </c>
      <c r="N15" s="40"/>
      <c r="O15" s="40"/>
      <c r="P15" s="41"/>
    </row>
    <row r="16" spans="1:16" ht="15">
      <c r="A16" s="34"/>
      <c r="B16" s="34"/>
      <c r="C16" s="35"/>
      <c r="D16" s="34"/>
      <c r="E16" s="36"/>
      <c r="F16" s="34"/>
      <c r="G16" s="37"/>
      <c r="H16" s="34"/>
      <c r="I16" s="36"/>
      <c r="J16" s="34"/>
      <c r="K16" s="37"/>
      <c r="L16" s="38">
        <f t="shared" si="0"/>
        <v>0</v>
      </c>
      <c r="M16" s="39">
        <f t="shared" si="1"/>
        <v>0</v>
      </c>
      <c r="N16" s="40"/>
      <c r="O16" s="40"/>
      <c r="P16" s="41"/>
    </row>
    <row r="17" spans="1:16" ht="15">
      <c r="A17" s="34"/>
      <c r="B17" s="34"/>
      <c r="C17" s="35"/>
      <c r="D17" s="34"/>
      <c r="E17" s="36"/>
      <c r="F17" s="34"/>
      <c r="G17" s="37"/>
      <c r="H17" s="34"/>
      <c r="I17" s="36"/>
      <c r="J17" s="34"/>
      <c r="K17" s="37"/>
      <c r="L17" s="38">
        <f t="shared" si="0"/>
        <v>0</v>
      </c>
      <c r="M17" s="39">
        <f t="shared" si="1"/>
        <v>0</v>
      </c>
      <c r="N17" s="40"/>
      <c r="O17" s="40"/>
      <c r="P17" s="41"/>
    </row>
    <row r="18" spans="1:16" ht="15">
      <c r="A18" s="34"/>
      <c r="B18" s="34"/>
      <c r="C18" s="35"/>
      <c r="D18" s="34"/>
      <c r="E18" s="36"/>
      <c r="F18" s="34"/>
      <c r="G18" s="37"/>
      <c r="H18" s="34"/>
      <c r="I18" s="36"/>
      <c r="J18" s="34"/>
      <c r="K18" s="37"/>
      <c r="L18" s="38">
        <f t="shared" si="0"/>
        <v>0</v>
      </c>
      <c r="M18" s="39">
        <f t="shared" si="1"/>
        <v>0</v>
      </c>
      <c r="N18" s="40"/>
      <c r="O18" s="40"/>
      <c r="P18" s="41"/>
    </row>
    <row r="19" spans="1:16" ht="15">
      <c r="A19" s="34"/>
      <c r="B19" s="34"/>
      <c r="C19" s="35"/>
      <c r="D19" s="34"/>
      <c r="E19" s="36"/>
      <c r="F19" s="34"/>
      <c r="G19" s="37"/>
      <c r="H19" s="34"/>
      <c r="I19" s="36"/>
      <c r="J19" s="34"/>
      <c r="K19" s="37"/>
      <c r="L19" s="38">
        <f t="shared" si="0"/>
        <v>0</v>
      </c>
      <c r="M19" s="39">
        <f t="shared" si="1"/>
        <v>0</v>
      </c>
      <c r="N19" s="40"/>
      <c r="O19" s="40"/>
      <c r="P19" s="41"/>
    </row>
    <row r="20" spans="1:16" ht="15">
      <c r="A20" s="34"/>
      <c r="B20" s="34"/>
      <c r="C20" s="35"/>
      <c r="D20" s="34"/>
      <c r="E20" s="36"/>
      <c r="F20" s="34"/>
      <c r="G20" s="37"/>
      <c r="H20" s="34"/>
      <c r="I20" s="36"/>
      <c r="J20" s="34"/>
      <c r="K20" s="37"/>
      <c r="L20" s="38">
        <f t="shared" si="0"/>
        <v>0</v>
      </c>
      <c r="M20" s="39">
        <f t="shared" si="1"/>
        <v>0</v>
      </c>
      <c r="N20" s="40"/>
      <c r="O20" s="40"/>
      <c r="P20" s="41"/>
    </row>
    <row r="21" spans="1:16" ht="15">
      <c r="A21" s="34"/>
      <c r="B21" s="34"/>
      <c r="C21" s="35"/>
      <c r="D21" s="34"/>
      <c r="E21" s="36"/>
      <c r="F21" s="34"/>
      <c r="G21" s="37"/>
      <c r="H21" s="34"/>
      <c r="I21" s="36"/>
      <c r="J21" s="34"/>
      <c r="K21" s="37"/>
      <c r="L21" s="38">
        <f t="shared" si="0"/>
        <v>0</v>
      </c>
      <c r="M21" s="39">
        <f t="shared" si="1"/>
        <v>0</v>
      </c>
      <c r="N21" s="40"/>
      <c r="O21" s="40"/>
      <c r="P21" s="41"/>
    </row>
    <row r="22" spans="1:16" ht="15">
      <c r="A22" s="34"/>
      <c r="B22" s="34"/>
      <c r="C22" s="35"/>
      <c r="D22" s="34"/>
      <c r="E22" s="36"/>
      <c r="F22" s="34"/>
      <c r="G22" s="37"/>
      <c r="H22" s="34"/>
      <c r="I22" s="36"/>
      <c r="J22" s="34"/>
      <c r="K22" s="37"/>
      <c r="L22" s="38">
        <f t="shared" si="0"/>
        <v>0</v>
      </c>
      <c r="M22" s="39">
        <f t="shared" si="1"/>
        <v>0</v>
      </c>
      <c r="N22" s="40"/>
      <c r="O22" s="40"/>
      <c r="P22" s="41"/>
    </row>
    <row r="23" spans="1:16" ht="15">
      <c r="A23" s="34"/>
      <c r="B23" s="34"/>
      <c r="C23" s="35"/>
      <c r="D23" s="34"/>
      <c r="E23" s="36"/>
      <c r="F23" s="34"/>
      <c r="G23" s="37"/>
      <c r="H23" s="34"/>
      <c r="I23" s="36"/>
      <c r="J23" s="34"/>
      <c r="K23" s="37"/>
      <c r="L23" s="38">
        <f t="shared" si="0"/>
        <v>0</v>
      </c>
      <c r="M23" s="39">
        <f t="shared" si="1"/>
        <v>0</v>
      </c>
      <c r="N23" s="40"/>
      <c r="O23" s="40"/>
      <c r="P23" s="41"/>
    </row>
    <row r="24" spans="1:16" ht="15">
      <c r="A24" s="34"/>
      <c r="B24" s="34"/>
      <c r="C24" s="35"/>
      <c r="D24" s="34"/>
      <c r="E24" s="36"/>
      <c r="F24" s="34"/>
      <c r="G24" s="37"/>
      <c r="H24" s="34"/>
      <c r="I24" s="36"/>
      <c r="J24" s="34"/>
      <c r="K24" s="37"/>
      <c r="L24" s="38">
        <f t="shared" si="0"/>
        <v>0</v>
      </c>
      <c r="M24" s="39">
        <f t="shared" si="1"/>
        <v>0</v>
      </c>
      <c r="N24" s="40"/>
      <c r="O24" s="40"/>
      <c r="P24" s="41"/>
    </row>
    <row r="25" spans="1:16" ht="15">
      <c r="A25" s="34"/>
      <c r="B25" s="34"/>
      <c r="C25" s="35"/>
      <c r="D25" s="34"/>
      <c r="E25" s="36"/>
      <c r="F25" s="34"/>
      <c r="G25" s="37"/>
      <c r="H25" s="34"/>
      <c r="I25" s="36"/>
      <c r="J25" s="34"/>
      <c r="K25" s="37"/>
      <c r="L25" s="38">
        <f t="shared" si="0"/>
        <v>0</v>
      </c>
      <c r="M25" s="39">
        <f t="shared" si="1"/>
        <v>0</v>
      </c>
      <c r="N25" s="40"/>
      <c r="O25" s="40"/>
      <c r="P25" s="41"/>
    </row>
    <row r="26" spans="1:16" ht="15">
      <c r="A26" s="34"/>
      <c r="B26" s="34"/>
      <c r="C26" s="35"/>
      <c r="D26" s="34"/>
      <c r="E26" s="36"/>
      <c r="F26" s="34"/>
      <c r="G26" s="37"/>
      <c r="H26" s="34"/>
      <c r="I26" s="36"/>
      <c r="J26" s="34"/>
      <c r="K26" s="37"/>
      <c r="L26" s="38">
        <f t="shared" si="0"/>
        <v>0</v>
      </c>
      <c r="M26" s="39">
        <f t="shared" si="1"/>
        <v>0</v>
      </c>
      <c r="N26" s="40"/>
      <c r="O26" s="40"/>
      <c r="P26" s="41"/>
    </row>
    <row r="27" spans="1:16" ht="15">
      <c r="A27" s="34"/>
      <c r="B27" s="34"/>
      <c r="C27" s="35"/>
      <c r="D27" s="34"/>
      <c r="E27" s="36"/>
      <c r="F27" s="34"/>
      <c r="G27" s="37"/>
      <c r="H27" s="34"/>
      <c r="I27" s="36"/>
      <c r="J27" s="34"/>
      <c r="K27" s="37"/>
      <c r="L27" s="38">
        <f t="shared" si="0"/>
        <v>0</v>
      </c>
      <c r="M27" s="39">
        <f t="shared" si="1"/>
        <v>0</v>
      </c>
      <c r="N27" s="40"/>
      <c r="O27" s="40"/>
      <c r="P27" s="41"/>
    </row>
    <row r="28" spans="1:16" ht="15">
      <c r="A28" s="34"/>
      <c r="B28" s="34"/>
      <c r="C28" s="35"/>
      <c r="D28" s="34"/>
      <c r="E28" s="36"/>
      <c r="F28" s="34"/>
      <c r="G28" s="37"/>
      <c r="H28" s="34"/>
      <c r="I28" s="36"/>
      <c r="J28" s="34"/>
      <c r="K28" s="37"/>
      <c r="L28" s="38">
        <f t="shared" si="0"/>
        <v>0</v>
      </c>
      <c r="M28" s="39">
        <f t="shared" si="1"/>
        <v>0</v>
      </c>
      <c r="N28" s="40"/>
      <c r="O28" s="40"/>
      <c r="P28" s="41"/>
    </row>
    <row r="29" spans="1:16" ht="15">
      <c r="A29" s="34"/>
      <c r="B29" s="34"/>
      <c r="C29" s="35"/>
      <c r="D29" s="34"/>
      <c r="E29" s="36"/>
      <c r="F29" s="34"/>
      <c r="G29" s="37"/>
      <c r="H29" s="34"/>
      <c r="I29" s="36"/>
      <c r="J29" s="34"/>
      <c r="K29" s="37"/>
      <c r="L29" s="38">
        <f t="shared" si="0"/>
        <v>0</v>
      </c>
      <c r="M29" s="39">
        <f t="shared" si="1"/>
        <v>0</v>
      </c>
      <c r="N29" s="40"/>
      <c r="O29" s="40"/>
      <c r="P29" s="41"/>
    </row>
    <row r="30" spans="1:16" ht="15">
      <c r="A30" s="34"/>
      <c r="B30" s="34"/>
      <c r="C30" s="35"/>
      <c r="D30" s="34"/>
      <c r="E30" s="36"/>
      <c r="F30" s="34"/>
      <c r="G30" s="37"/>
      <c r="H30" s="34"/>
      <c r="I30" s="36"/>
      <c r="J30" s="34"/>
      <c r="K30" s="37"/>
      <c r="L30" s="38">
        <f t="shared" si="0"/>
        <v>0</v>
      </c>
      <c r="M30" s="39">
        <f t="shared" si="1"/>
        <v>0</v>
      </c>
      <c r="N30" s="40"/>
      <c r="O30" s="40"/>
      <c r="P30" s="41"/>
    </row>
    <row r="31" spans="1:16" ht="15">
      <c r="A31" s="34"/>
      <c r="B31" s="34"/>
      <c r="C31" s="35"/>
      <c r="D31" s="34"/>
      <c r="E31" s="36"/>
      <c r="F31" s="34"/>
      <c r="G31" s="37"/>
      <c r="H31" s="34"/>
      <c r="I31" s="36"/>
      <c r="J31" s="34"/>
      <c r="K31" s="37"/>
      <c r="L31" s="38">
        <f t="shared" si="0"/>
        <v>0</v>
      </c>
      <c r="M31" s="39">
        <f t="shared" si="1"/>
        <v>0</v>
      </c>
      <c r="N31" s="40"/>
      <c r="O31" s="40"/>
      <c r="P31" s="41"/>
    </row>
    <row r="32" spans="1:16" ht="15">
      <c r="A32" s="34"/>
      <c r="B32" s="34"/>
      <c r="C32" s="35"/>
      <c r="D32" s="34"/>
      <c r="E32" s="36"/>
      <c r="F32" s="34"/>
      <c r="G32" s="37"/>
      <c r="H32" s="34"/>
      <c r="I32" s="36"/>
      <c r="J32" s="34"/>
      <c r="K32" s="37"/>
      <c r="L32" s="38">
        <f t="shared" si="0"/>
        <v>0</v>
      </c>
      <c r="M32" s="39">
        <f t="shared" si="1"/>
        <v>0</v>
      </c>
      <c r="N32" s="40"/>
      <c r="O32" s="40"/>
      <c r="P32" s="41"/>
    </row>
    <row r="33" spans="1:13" ht="15">
      <c r="A33" s="42" t="s">
        <v>33</v>
      </c>
      <c r="B33" s="43"/>
      <c r="C33" s="44"/>
      <c r="D33" s="45"/>
      <c r="E33" s="46">
        <f>SUM(E3:E32)</f>
        <v>0</v>
      </c>
      <c r="F33" s="47"/>
      <c r="G33" s="48">
        <f>SUM(G3:G32)</f>
        <v>0</v>
      </c>
      <c r="H33" s="49"/>
      <c r="I33" s="48">
        <f>SUM(I3:I32)</f>
        <v>0</v>
      </c>
      <c r="J33" s="49"/>
      <c r="K33" s="48">
        <f>SUM(K3:K32)</f>
        <v>0</v>
      </c>
      <c r="L33" s="50"/>
      <c r="M33" s="51"/>
    </row>
    <row r="34" spans="1:13" ht="15">
      <c r="A34" s="52" t="s">
        <v>34</v>
      </c>
      <c r="B34" s="52"/>
      <c r="C34" s="53"/>
      <c r="D34" s="54"/>
      <c r="E34" s="55">
        <f>IF(ISERROR((SUM(E3:E32)/(COUNT(E3:E32)*5))),0,(SUM(E3:E32)/(COUNT(E3:E32)*5)))</f>
        <v>0</v>
      </c>
      <c r="F34" s="56"/>
      <c r="G34" s="57">
        <f>IF(ISERROR((SUM(G3:G32)/(COUNT(G3:G32)*5))),0,(SUM(G3:G32)/(COUNT(G3:G32)*5)))</f>
        <v>0</v>
      </c>
      <c r="H34" s="58"/>
      <c r="I34" s="59">
        <f>IF(ISERROR((SUM(I3:I32)/(COUNT(I3:I32)*5))),0,(SUM(I3:I32)/(COUNT(I3:I32)*5)))</f>
        <v>0</v>
      </c>
      <c r="J34" s="58"/>
      <c r="K34" s="59">
        <f>IF(ISERROR((SUM(K3:K32)/(COUNT(K3:K32)*5))),0,(SUM(K3:K32)/(COUNT(K3:K32)*5)))</f>
        <v>0</v>
      </c>
      <c r="L34" s="60"/>
      <c r="M34" s="60"/>
    </row>
    <row r="35" spans="1:14" ht="15.75" thickBot="1">
      <c r="A35" s="61"/>
      <c r="B35" s="62"/>
      <c r="C35" s="50"/>
      <c r="D35" s="62"/>
      <c r="E35" s="50"/>
      <c r="F35" s="62"/>
      <c r="G35" s="50"/>
      <c r="H35" s="62"/>
      <c r="I35" s="50"/>
      <c r="J35" s="62"/>
      <c r="K35" s="50"/>
      <c r="L35" s="50"/>
      <c r="M35" s="50"/>
      <c r="N35" s="50"/>
    </row>
    <row r="36" spans="1:16" ht="15">
      <c r="A36" s="63"/>
      <c r="B36" s="64" t="s">
        <v>35</v>
      </c>
      <c r="C36" s="65" t="s">
        <v>17</v>
      </c>
      <c r="D36" s="66"/>
      <c r="E36" s="65" t="s">
        <v>35</v>
      </c>
      <c r="F36" s="65" t="s">
        <v>17</v>
      </c>
      <c r="G36" s="67"/>
      <c r="H36" s="66"/>
      <c r="I36" s="68"/>
      <c r="J36" s="69"/>
      <c r="K36" s="70"/>
      <c r="L36" s="70"/>
      <c r="M36" s="70"/>
      <c r="N36" s="70"/>
      <c r="O36" s="70"/>
      <c r="P36" s="71"/>
    </row>
    <row r="37" spans="1:16" ht="15">
      <c r="A37" s="72" t="s">
        <v>36</v>
      </c>
      <c r="B37" s="73">
        <f>COUNTIF(C3:C32,1)</f>
        <v>0</v>
      </c>
      <c r="C37" s="74">
        <f>IF(B37=0,0,B37/B40)</f>
        <v>0</v>
      </c>
      <c r="D37" s="75" t="s">
        <v>37</v>
      </c>
      <c r="E37" s="76">
        <f>COUNTIF(L3:L32,"&gt;14")</f>
        <v>0</v>
      </c>
      <c r="F37" s="77" t="e">
        <f>E37/B40</f>
        <v>#DIV/0!</v>
      </c>
      <c r="G37" s="78"/>
      <c r="H37" s="79" t="s">
        <v>38</v>
      </c>
      <c r="I37" s="78"/>
      <c r="J37" s="80"/>
      <c r="K37" s="70"/>
      <c r="L37" s="70"/>
      <c r="M37" s="70"/>
      <c r="N37" s="70"/>
      <c r="O37" s="70"/>
      <c r="P37" s="71"/>
    </row>
    <row r="38" spans="1:16" ht="24.75">
      <c r="A38" s="72" t="s">
        <v>39</v>
      </c>
      <c r="B38" s="73">
        <f>COUNTIF(C3:C32,2)</f>
        <v>0</v>
      </c>
      <c r="C38" s="74">
        <f>IF(B38=0,0,B38/B40)</f>
        <v>0</v>
      </c>
      <c r="D38" s="75" t="s">
        <v>40</v>
      </c>
      <c r="E38" s="76">
        <f>COUNTIF(N3:N32,"&gt;0")</f>
        <v>0</v>
      </c>
      <c r="F38" s="77" t="e">
        <f>E38/B40</f>
        <v>#DIV/0!</v>
      </c>
      <c r="G38" s="78"/>
      <c r="H38" s="79"/>
      <c r="I38" s="78"/>
      <c r="J38" s="80"/>
      <c r="K38" s="70"/>
      <c r="L38" s="70"/>
      <c r="M38" s="70"/>
      <c r="N38" s="70"/>
      <c r="O38" s="70"/>
      <c r="P38" s="71"/>
    </row>
    <row r="39" spans="1:16" ht="24.75">
      <c r="A39" s="72" t="s">
        <v>41</v>
      </c>
      <c r="B39" s="73">
        <f>COUNTIF(C3:C32,3)</f>
        <v>0</v>
      </c>
      <c r="C39" s="74">
        <f>IF(B39=0,0,B39/B40)</f>
        <v>0</v>
      </c>
      <c r="D39" s="75" t="s">
        <v>42</v>
      </c>
      <c r="E39" s="76">
        <f>COUNTIF(O3:O32,"&gt;0")</f>
        <v>0</v>
      </c>
      <c r="F39" s="77" t="e">
        <f>E39/B40</f>
        <v>#DIV/0!</v>
      </c>
      <c r="G39" s="78"/>
      <c r="H39" s="79"/>
      <c r="I39" s="78"/>
      <c r="J39" s="80"/>
      <c r="K39" s="70"/>
      <c r="L39" s="70"/>
      <c r="M39" s="70"/>
      <c r="N39" s="70"/>
      <c r="O39" s="70"/>
      <c r="P39" s="71"/>
    </row>
    <row r="40" spans="1:16" ht="24.75">
      <c r="A40" s="81" t="s">
        <v>28</v>
      </c>
      <c r="B40" s="76">
        <f>SUM(B37:B39)</f>
        <v>0</v>
      </c>
      <c r="C40" s="76"/>
      <c r="D40" s="75" t="s">
        <v>43</v>
      </c>
      <c r="E40" s="76">
        <f>COUNTIF(N2:N32,"&lt;0")</f>
        <v>0</v>
      </c>
      <c r="F40" s="77" t="e">
        <f>E40/B40</f>
        <v>#DIV/0!</v>
      </c>
      <c r="G40" s="78"/>
      <c r="H40" s="79" t="s">
        <v>44</v>
      </c>
      <c r="I40" s="78"/>
      <c r="J40" s="80"/>
      <c r="K40" s="70"/>
      <c r="L40" s="70"/>
      <c r="M40" s="70"/>
      <c r="N40" s="70"/>
      <c r="O40" s="70"/>
      <c r="P40" s="71"/>
    </row>
    <row r="41" spans="1:16" ht="24.75">
      <c r="A41" s="82" t="s">
        <v>45</v>
      </c>
      <c r="B41" s="79"/>
      <c r="C41" s="78"/>
      <c r="D41" s="75" t="s">
        <v>46</v>
      </c>
      <c r="E41" s="76">
        <f>COUNTIF(O3:O32,"&lt;0")</f>
        <v>0</v>
      </c>
      <c r="F41" s="77" t="e">
        <f>E41/B40</f>
        <v>#DIV/0!</v>
      </c>
      <c r="G41" s="78"/>
      <c r="H41" s="79" t="s">
        <v>44</v>
      </c>
      <c r="I41" s="78"/>
      <c r="J41" s="80"/>
      <c r="K41" s="70"/>
      <c r="L41" s="70"/>
      <c r="M41" s="70"/>
      <c r="N41" s="70"/>
      <c r="O41" s="70"/>
      <c r="P41" s="71"/>
    </row>
    <row r="42" spans="1:16" ht="15">
      <c r="A42" s="82"/>
      <c r="B42" s="79"/>
      <c r="C42" s="78"/>
      <c r="D42" s="79"/>
      <c r="E42" s="78"/>
      <c r="F42" s="79"/>
      <c r="G42" s="78"/>
      <c r="H42" s="79"/>
      <c r="I42" s="78"/>
      <c r="J42" s="80"/>
      <c r="K42" s="70"/>
      <c r="L42" s="70"/>
      <c r="M42" s="70"/>
      <c r="N42" s="70"/>
      <c r="O42" s="70"/>
      <c r="P42" s="71"/>
    </row>
    <row r="43" spans="1:16" ht="15">
      <c r="A43" s="82"/>
      <c r="B43" s="83" t="s">
        <v>47</v>
      </c>
      <c r="C43" s="78"/>
      <c r="D43" s="84" t="s">
        <v>19</v>
      </c>
      <c r="E43" s="85"/>
      <c r="F43" s="84" t="s">
        <v>48</v>
      </c>
      <c r="G43" s="85"/>
      <c r="H43" s="84" t="s">
        <v>21</v>
      </c>
      <c r="I43" s="85"/>
      <c r="J43" s="86" t="s">
        <v>22</v>
      </c>
      <c r="K43" s="70"/>
      <c r="L43" s="70"/>
      <c r="M43" s="70"/>
      <c r="N43" s="70"/>
      <c r="O43" s="70"/>
      <c r="P43" s="71"/>
    </row>
    <row r="44" spans="1:16" ht="15">
      <c r="A44" s="82"/>
      <c r="B44" s="84" t="s">
        <v>49</v>
      </c>
      <c r="C44" s="78"/>
      <c r="D44" s="78">
        <f>COUNTIF(E34,"&lt;80%")</f>
        <v>1</v>
      </c>
      <c r="E44" s="78"/>
      <c r="F44" s="78">
        <f>COUNTIF(G34,"&lt;80%")</f>
        <v>1</v>
      </c>
      <c r="G44" s="78"/>
      <c r="H44" s="78">
        <f>COUNTIF(I34,"&lt;80%")</f>
        <v>1</v>
      </c>
      <c r="I44" s="78"/>
      <c r="J44" s="87">
        <f>COUNTIF(K34,"&lt;80%")</f>
        <v>1</v>
      </c>
      <c r="K44" s="70"/>
      <c r="L44" s="70"/>
      <c r="M44" s="70"/>
      <c r="N44" s="70"/>
      <c r="O44" s="70"/>
      <c r="P44" s="71"/>
    </row>
    <row r="45" spans="1:16" ht="15">
      <c r="A45" s="82"/>
      <c r="B45" s="84" t="s">
        <v>50</v>
      </c>
      <c r="C45" s="78"/>
      <c r="D45" s="78">
        <f>COUNTIF(E34,"&lt;91%")</f>
        <v>1</v>
      </c>
      <c r="E45" s="78"/>
      <c r="F45" s="88">
        <f>COUNTIF(G34,"&lt;96%")</f>
        <v>1</v>
      </c>
      <c r="G45" s="78"/>
      <c r="H45" s="88">
        <f>COUNTIF(I34,"&lt;96%")</f>
        <v>1</v>
      </c>
      <c r="I45" s="78"/>
      <c r="J45" s="87">
        <f>COUNTIF(K34,"&lt;91%")</f>
        <v>1</v>
      </c>
      <c r="K45" s="70"/>
      <c r="L45" s="70"/>
      <c r="M45" s="70"/>
      <c r="N45" s="70"/>
      <c r="O45" s="70"/>
      <c r="P45" s="71"/>
    </row>
    <row r="46" spans="1:16" ht="15">
      <c r="A46" s="82"/>
      <c r="B46" s="84" t="s">
        <v>51</v>
      </c>
      <c r="C46" s="78"/>
      <c r="D46" s="89">
        <f>COUNTIF(E34,"&gt;90%")</f>
        <v>0</v>
      </c>
      <c r="E46" s="78"/>
      <c r="F46" s="78">
        <f>COUNTIF(G34,"&gt;95%")</f>
        <v>0</v>
      </c>
      <c r="G46" s="78"/>
      <c r="H46" s="78">
        <f>COUNTIF(I34,"&gt;95%")</f>
        <v>0</v>
      </c>
      <c r="I46" s="78"/>
      <c r="J46" s="90">
        <f>COUNTIF(K34,"&gt;90%")</f>
        <v>0</v>
      </c>
      <c r="K46" s="70"/>
      <c r="L46" s="70"/>
      <c r="M46" s="70"/>
      <c r="N46" s="70"/>
      <c r="O46" s="70"/>
      <c r="P46" s="71"/>
    </row>
    <row r="47" spans="1:10" ht="15.75" thickBot="1">
      <c r="A47" s="91"/>
      <c r="B47" s="92"/>
      <c r="C47" s="93"/>
      <c r="D47" s="92"/>
      <c r="E47" s="93"/>
      <c r="F47" s="92"/>
      <c r="G47" s="93"/>
      <c r="H47" s="92"/>
      <c r="I47" s="93"/>
      <c r="J47" s="94"/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Helen</dc:creator>
  <cp:keywords/>
  <dc:description/>
  <cp:lastModifiedBy>Laura Kearney</cp:lastModifiedBy>
  <dcterms:created xsi:type="dcterms:W3CDTF">2016-01-19T11:43:04Z</dcterms:created>
  <dcterms:modified xsi:type="dcterms:W3CDTF">2017-01-31T11:35:37Z</dcterms:modified>
  <cp:category/>
  <cp:version/>
  <cp:contentType/>
  <cp:contentStatus/>
</cp:coreProperties>
</file>